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580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50" i="1"/>
  <c r="Q50"/>
  <c r="O50"/>
  <c r="M50"/>
  <c r="I50"/>
  <c r="G50"/>
  <c r="E50"/>
  <c r="C50"/>
  <c r="L48"/>
  <c r="T48" s="1"/>
  <c r="B48"/>
  <c r="J48" s="1"/>
  <c r="L47"/>
  <c r="T47" s="1"/>
  <c r="B47"/>
  <c r="J47" s="1"/>
  <c r="L46"/>
  <c r="T46" s="1"/>
  <c r="B46"/>
  <c r="J46" s="1"/>
  <c r="L45"/>
  <c r="T45" s="1"/>
  <c r="B45"/>
  <c r="J45" s="1"/>
  <c r="L44"/>
  <c r="T44" s="1"/>
  <c r="B44"/>
  <c r="J44" s="1"/>
  <c r="L43"/>
  <c r="T43" s="1"/>
  <c r="B43"/>
  <c r="J43" s="1"/>
  <c r="L42"/>
  <c r="T42" s="1"/>
  <c r="B42"/>
  <c r="J42" s="1"/>
  <c r="L41"/>
  <c r="T41" s="1"/>
  <c r="B41"/>
  <c r="J41" s="1"/>
  <c r="L40"/>
  <c r="N40" s="1"/>
  <c r="B40"/>
  <c r="S33"/>
  <c r="Q33"/>
  <c r="O33"/>
  <c r="M33"/>
  <c r="I33"/>
  <c r="G33"/>
  <c r="E33"/>
  <c r="C33"/>
  <c r="L32"/>
  <c r="T32" s="1"/>
  <c r="B32"/>
  <c r="J32" s="1"/>
  <c r="L31"/>
  <c r="T31" s="1"/>
  <c r="B31"/>
  <c r="J31" s="1"/>
  <c r="L30"/>
  <c r="T30" s="1"/>
  <c r="B30"/>
  <c r="J30" s="1"/>
  <c r="L29"/>
  <c r="T29" s="1"/>
  <c r="B29"/>
  <c r="J29" s="1"/>
  <c r="L28"/>
  <c r="T28" s="1"/>
  <c r="B28"/>
  <c r="J28" s="1"/>
  <c r="L27"/>
  <c r="T27" s="1"/>
  <c r="B27"/>
  <c r="J27" s="1"/>
  <c r="L26"/>
  <c r="T26" s="1"/>
  <c r="B26"/>
  <c r="J26" s="1"/>
  <c r="L25"/>
  <c r="T25" s="1"/>
  <c r="B25"/>
  <c r="J25" s="1"/>
  <c r="L24"/>
  <c r="T24" s="1"/>
  <c r="B24"/>
  <c r="J24" s="1"/>
  <c r="L23"/>
  <c r="U23" s="1"/>
  <c r="B23"/>
  <c r="K23" s="1"/>
  <c r="S16"/>
  <c r="Q16"/>
  <c r="O16"/>
  <c r="M16"/>
  <c r="L7"/>
  <c r="T7" s="1"/>
  <c r="L8"/>
  <c r="T8" s="1"/>
  <c r="L9"/>
  <c r="P9" s="1"/>
  <c r="L10"/>
  <c r="P10" s="1"/>
  <c r="L11"/>
  <c r="P11" s="1"/>
  <c r="L12"/>
  <c r="P12" s="1"/>
  <c r="L13"/>
  <c r="P13" s="1"/>
  <c r="L14"/>
  <c r="P14" s="1"/>
  <c r="L15"/>
  <c r="P15" s="1"/>
  <c r="I16"/>
  <c r="G16"/>
  <c r="E16"/>
  <c r="C16"/>
  <c r="U6"/>
  <c r="N12"/>
  <c r="T6"/>
  <c r="R6"/>
  <c r="P6"/>
  <c r="N6"/>
  <c r="K6"/>
  <c r="L6"/>
  <c r="J6"/>
  <c r="H6"/>
  <c r="F6"/>
  <c r="D6"/>
  <c r="B7"/>
  <c r="H7" s="1"/>
  <c r="B8"/>
  <c r="H8" s="1"/>
  <c r="B9"/>
  <c r="K9" s="1"/>
  <c r="B10"/>
  <c r="K10" s="1"/>
  <c r="B11"/>
  <c r="J11" s="1"/>
  <c r="B12"/>
  <c r="K12" s="1"/>
  <c r="B13"/>
  <c r="K13" s="1"/>
  <c r="B14"/>
  <c r="K14" s="1"/>
  <c r="B15"/>
  <c r="K15" s="1"/>
  <c r="B6"/>
  <c r="N46" l="1"/>
  <c r="U46"/>
  <c r="N48"/>
  <c r="U48"/>
  <c r="R48"/>
  <c r="N47"/>
  <c r="U47"/>
  <c r="R46"/>
  <c r="N45"/>
  <c r="U45"/>
  <c r="R45"/>
  <c r="N43"/>
  <c r="U43"/>
  <c r="R47"/>
  <c r="N44"/>
  <c r="U44"/>
  <c r="R44"/>
  <c r="R43"/>
  <c r="R42"/>
  <c r="N42"/>
  <c r="U42"/>
  <c r="R41"/>
  <c r="L50"/>
  <c r="R50" s="1"/>
  <c r="N41"/>
  <c r="N50"/>
  <c r="D48"/>
  <c r="K48"/>
  <c r="H48"/>
  <c r="D41"/>
  <c r="K41"/>
  <c r="D47"/>
  <c r="K47"/>
  <c r="H47"/>
  <c r="D46"/>
  <c r="K46"/>
  <c r="H46"/>
  <c r="D45"/>
  <c r="K45"/>
  <c r="H45"/>
  <c r="D44"/>
  <c r="K44"/>
  <c r="H44"/>
  <c r="H43"/>
  <c r="D43"/>
  <c r="K43"/>
  <c r="B50"/>
  <c r="H50" s="1"/>
  <c r="D42"/>
  <c r="K42"/>
  <c r="H42"/>
  <c r="H41"/>
  <c r="D40"/>
  <c r="H40"/>
  <c r="K40"/>
  <c r="R40"/>
  <c r="U40"/>
  <c r="U41"/>
  <c r="F40"/>
  <c r="J40"/>
  <c r="P40"/>
  <c r="T40"/>
  <c r="F41"/>
  <c r="P41"/>
  <c r="F42"/>
  <c r="P42"/>
  <c r="F43"/>
  <c r="P43"/>
  <c r="F44"/>
  <c r="P44"/>
  <c r="F45"/>
  <c r="P45"/>
  <c r="F46"/>
  <c r="P46"/>
  <c r="F47"/>
  <c r="P47"/>
  <c r="F48"/>
  <c r="P48"/>
  <c r="N27"/>
  <c r="N29"/>
  <c r="N23"/>
  <c r="U29"/>
  <c r="U27"/>
  <c r="N25"/>
  <c r="N31"/>
  <c r="U31"/>
  <c r="R31"/>
  <c r="R29"/>
  <c r="U25"/>
  <c r="N32"/>
  <c r="U32"/>
  <c r="R32"/>
  <c r="N30"/>
  <c r="U30"/>
  <c r="R30"/>
  <c r="N28"/>
  <c r="U28"/>
  <c r="R28"/>
  <c r="R27"/>
  <c r="L33"/>
  <c r="N33" s="1"/>
  <c r="R26"/>
  <c r="N26"/>
  <c r="U26"/>
  <c r="R25"/>
  <c r="N24"/>
  <c r="U24"/>
  <c r="R24"/>
  <c r="R23"/>
  <c r="D23"/>
  <c r="D32"/>
  <c r="K32"/>
  <c r="H32"/>
  <c r="H31"/>
  <c r="D31"/>
  <c r="K31"/>
  <c r="H30"/>
  <c r="D30"/>
  <c r="K30"/>
  <c r="H29"/>
  <c r="D29"/>
  <c r="K29"/>
  <c r="H28"/>
  <c r="D28"/>
  <c r="K28"/>
  <c r="H27"/>
  <c r="D27"/>
  <c r="K27"/>
  <c r="H26"/>
  <c r="D26"/>
  <c r="K26"/>
  <c r="H25"/>
  <c r="D25"/>
  <c r="K25"/>
  <c r="H24"/>
  <c r="B33"/>
  <c r="H33" s="1"/>
  <c r="D24"/>
  <c r="K24"/>
  <c r="H23"/>
  <c r="F23"/>
  <c r="J23"/>
  <c r="P23"/>
  <c r="T23"/>
  <c r="F24"/>
  <c r="P24"/>
  <c r="F25"/>
  <c r="P25"/>
  <c r="F26"/>
  <c r="P26"/>
  <c r="F27"/>
  <c r="P27"/>
  <c r="F28"/>
  <c r="P28"/>
  <c r="F29"/>
  <c r="P29"/>
  <c r="F30"/>
  <c r="P30"/>
  <c r="F31"/>
  <c r="P31"/>
  <c r="F32"/>
  <c r="P32"/>
  <c r="R13"/>
  <c r="R11"/>
  <c r="R9"/>
  <c r="U13"/>
  <c r="U11"/>
  <c r="U9"/>
  <c r="N13"/>
  <c r="P8"/>
  <c r="R15"/>
  <c r="R12"/>
  <c r="R10"/>
  <c r="U15"/>
  <c r="U12"/>
  <c r="U10"/>
  <c r="U8"/>
  <c r="R14"/>
  <c r="U14"/>
  <c r="U7"/>
  <c r="B16"/>
  <c r="T15"/>
  <c r="T14"/>
  <c r="T13"/>
  <c r="T12"/>
  <c r="T11"/>
  <c r="T10"/>
  <c r="T9"/>
  <c r="N8"/>
  <c r="R8"/>
  <c r="R7"/>
  <c r="N15"/>
  <c r="N14"/>
  <c r="N11"/>
  <c r="N10"/>
  <c r="L16"/>
  <c r="U16" s="1"/>
  <c r="N9"/>
  <c r="N7"/>
  <c r="P7"/>
  <c r="P16"/>
  <c r="J15"/>
  <c r="H14"/>
  <c r="D13"/>
  <c r="D15"/>
  <c r="F15"/>
  <c r="H15"/>
  <c r="D14"/>
  <c r="F14"/>
  <c r="J14"/>
  <c r="F13"/>
  <c r="H13"/>
  <c r="J13"/>
  <c r="D12"/>
  <c r="H12"/>
  <c r="F12"/>
  <c r="J12"/>
  <c r="F11"/>
  <c r="H11"/>
  <c r="K11"/>
  <c r="F10"/>
  <c r="D10"/>
  <c r="H10"/>
  <c r="J10"/>
  <c r="F8"/>
  <c r="J8"/>
  <c r="D11"/>
  <c r="D9"/>
  <c r="F9"/>
  <c r="H9"/>
  <c r="J9"/>
  <c r="K8"/>
  <c r="D8"/>
  <c r="D7"/>
  <c r="F7"/>
  <c r="J7"/>
  <c r="K7"/>
  <c r="P50" l="1"/>
  <c r="U50"/>
  <c r="T50"/>
  <c r="D50"/>
  <c r="F50"/>
  <c r="K50"/>
  <c r="J50"/>
  <c r="T33"/>
  <c r="R33"/>
  <c r="U33"/>
  <c r="P33"/>
  <c r="K33"/>
  <c r="D33"/>
  <c r="F33"/>
  <c r="J33"/>
  <c r="D16"/>
  <c r="H16"/>
  <c r="K16"/>
  <c r="F16"/>
  <c r="J16"/>
  <c r="N16"/>
  <c r="T16"/>
  <c r="R16"/>
</calcChain>
</file>

<file path=xl/sharedStrings.xml><?xml version="1.0" encoding="utf-8"?>
<sst xmlns="http://schemas.openxmlformats.org/spreadsheetml/2006/main" count="149" uniqueCount="53">
  <si>
    <t>Lớp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</si>
  <si>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</si>
  <si>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</si>
  <si>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</si>
  <si>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</si>
  <si>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</si>
  <si>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</si>
  <si>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</si>
  <si>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</si>
  <si>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</si>
  <si>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</si>
  <si>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</si>
  <si>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</si>
  <si>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</si>
  <si>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</si>
  <si>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</si>
  <si>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</si>
  <si>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</si>
  <si>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</si>
  <si>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</si>
  <si>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</si>
  <si>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</si>
  <si>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</si>
  <si>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</si>
  <si>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</si>
  <si>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</si>
  <si>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</si>
  <si>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</si>
  <si>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</si>
  <si>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</si>
  <si>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%</t>
  </si>
  <si>
    <t>TB</t>
  </si>
  <si>
    <t>9,10</t>
  </si>
  <si>
    <t>KHÁ</t>
  </si>
  <si>
    <t>7,8</t>
  </si>
  <si>
    <t>5,6</t>
  </si>
  <si>
    <t>YẾU</t>
  </si>
  <si>
    <t>SL</t>
  </si>
  <si>
    <t>GIỎI</t>
  </si>
  <si>
    <t>&gt;5,0đ</t>
  </si>
  <si>
    <t>SS</t>
  </si>
  <si>
    <t>K10</t>
  </si>
  <si>
    <t>THỐNG KÊ CHẤT LƯỢNG KIỂM TRA CHUNG KHỐI 10 ( ngày 19/10/2016)</t>
  </si>
  <si>
    <t>TOÁN 10</t>
  </si>
  <si>
    <t>ANH 10</t>
  </si>
  <si>
    <t>THỐNG KÊ CHẤT LƯỢNG KIỂM TRA CHUNG KHỐI 11 ( ngày 19/10/2016)</t>
  </si>
  <si>
    <t>TOÁN 11</t>
  </si>
  <si>
    <t>ANH 11</t>
  </si>
  <si>
    <t>K11</t>
  </si>
  <si>
    <t>THỐNG KÊ CHẤT LƯỢNG KIỂM TRA CHUNG KHỐI 12 ( ngày 19/10/2016)</t>
  </si>
  <si>
    <t>TOÁN 12</t>
  </si>
  <si>
    <t>ANH 12</t>
  </si>
  <si>
    <t>K12</t>
  </si>
</sst>
</file>

<file path=xl/styles.xml><?xml version="1.0" encoding="utf-8"?>
<styleSheet xmlns="http://schemas.openxmlformats.org/spreadsheetml/2006/main">
  <fonts count="13">
    <font>
      <sz val="12"/>
      <color theme="1"/>
      <name val="Times New Roman"/>
      <family val="2"/>
    </font>
    <font>
      <sz val="16"/>
      <color theme="1"/>
      <name val="Times New Roman"/>
      <family val="2"/>
    </font>
    <font>
      <b/>
      <sz val="16"/>
      <color theme="1"/>
      <name val="Times New Roman"/>
      <family val="1"/>
    </font>
    <font>
      <sz val="24"/>
      <color theme="1"/>
      <name val="Times New Roman"/>
      <family val="2"/>
    </font>
    <font>
      <sz val="18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i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6"/>
      <color theme="0"/>
      <name val="Times New Roman"/>
      <family val="2"/>
    </font>
    <font>
      <sz val="14"/>
      <color rgb="FFFF0000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5" xfId="0" applyFont="1" applyBorder="1"/>
    <xf numFmtId="0" fontId="1" fillId="0" borderId="8" xfId="0" applyFont="1" applyBorder="1"/>
    <xf numFmtId="0" fontId="6" fillId="0" borderId="3" xfId="0" applyFont="1" applyBorder="1" applyAlignment="1">
      <alignment horizontal="center"/>
    </xf>
    <xf numFmtId="0" fontId="5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1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0" xfId="0" applyFont="1"/>
    <xf numFmtId="0" fontId="2" fillId="0" borderId="2" xfId="0" applyFont="1" applyBorder="1"/>
    <xf numFmtId="0" fontId="10" fillId="0" borderId="5" xfId="0" applyFont="1" applyBorder="1"/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"/>
  <sheetViews>
    <sheetView tabSelected="1" topLeftCell="A10" workbookViewId="0">
      <selection activeCell="E40" sqref="E40"/>
    </sheetView>
  </sheetViews>
  <sheetFormatPr defaultRowHeight="15.75"/>
  <cols>
    <col min="1" max="1" width="9" customWidth="1"/>
    <col min="2" max="10" width="6.25" customWidth="1"/>
    <col min="11" max="11" width="8.5" customWidth="1"/>
    <col min="12" max="12" width="1.875" customWidth="1"/>
    <col min="13" max="20" width="6.25" customWidth="1"/>
    <col min="21" max="21" width="8.625" customWidth="1"/>
  </cols>
  <sheetData>
    <row r="1" spans="1:21" s="1" customFormat="1" ht="37.5" customHeight="1">
      <c r="A1" s="6" t="s">
        <v>42</v>
      </c>
    </row>
    <row r="2" spans="1:21" s="1" customFormat="1" ht="13.5" customHeight="1">
      <c r="A2" s="6"/>
    </row>
    <row r="3" spans="1:21" s="1" customFormat="1" ht="28.5" customHeight="1">
      <c r="A3" s="13"/>
      <c r="B3" s="3"/>
      <c r="C3" s="3"/>
      <c r="D3" s="3"/>
      <c r="E3" s="3"/>
      <c r="F3" s="32" t="s">
        <v>43</v>
      </c>
      <c r="G3" s="3"/>
      <c r="H3" s="3"/>
      <c r="I3" s="3"/>
      <c r="J3" s="3"/>
      <c r="K3" s="14"/>
      <c r="M3" s="13"/>
      <c r="N3" s="3"/>
      <c r="O3" s="3"/>
      <c r="P3" s="32" t="s">
        <v>44</v>
      </c>
      <c r="Q3" s="3"/>
      <c r="R3" s="3"/>
      <c r="S3" s="3"/>
      <c r="T3" s="3"/>
      <c r="U3" s="14"/>
    </row>
    <row r="4" spans="1:21" s="7" customFormat="1" ht="31.5" customHeight="1">
      <c r="A4" s="11"/>
      <c r="B4" s="12"/>
      <c r="C4" s="22" t="s">
        <v>38</v>
      </c>
      <c r="D4" s="23" t="s">
        <v>32</v>
      </c>
      <c r="E4" s="24" t="s">
        <v>33</v>
      </c>
      <c r="F4" s="25" t="s">
        <v>34</v>
      </c>
      <c r="G4" s="26" t="s">
        <v>31</v>
      </c>
      <c r="H4" s="21" t="s">
        <v>35</v>
      </c>
      <c r="I4" s="24" t="s">
        <v>36</v>
      </c>
      <c r="J4" s="25"/>
      <c r="K4" s="16" t="s">
        <v>31</v>
      </c>
      <c r="L4" s="8"/>
      <c r="M4" s="24" t="s">
        <v>38</v>
      </c>
      <c r="N4" s="25" t="s">
        <v>32</v>
      </c>
      <c r="O4" s="24" t="s">
        <v>33</v>
      </c>
      <c r="P4" s="25" t="s">
        <v>34</v>
      </c>
      <c r="Q4" s="24" t="s">
        <v>31</v>
      </c>
      <c r="R4" s="25" t="s">
        <v>35</v>
      </c>
      <c r="S4" s="24" t="s">
        <v>36</v>
      </c>
      <c r="T4" s="25"/>
      <c r="U4" s="16" t="s">
        <v>31</v>
      </c>
    </row>
    <row r="5" spans="1:21" s="7" customFormat="1" ht="37.5" customHeight="1">
      <c r="A5" s="10" t="s">
        <v>0</v>
      </c>
      <c r="B5" s="21" t="s">
        <v>40</v>
      </c>
      <c r="C5" s="15" t="s">
        <v>37</v>
      </c>
      <c r="D5" s="20" t="s">
        <v>30</v>
      </c>
      <c r="E5" s="15" t="s">
        <v>37</v>
      </c>
      <c r="F5" s="20" t="s">
        <v>30</v>
      </c>
      <c r="G5" s="15" t="s">
        <v>37</v>
      </c>
      <c r="H5" s="20" t="s">
        <v>30</v>
      </c>
      <c r="I5" s="15" t="s">
        <v>37</v>
      </c>
      <c r="J5" s="20" t="s">
        <v>30</v>
      </c>
      <c r="K5" s="16" t="s">
        <v>39</v>
      </c>
      <c r="L5" s="8"/>
      <c r="M5" s="15" t="s">
        <v>37</v>
      </c>
      <c r="N5" s="20" t="s">
        <v>30</v>
      </c>
      <c r="O5" s="15" t="s">
        <v>37</v>
      </c>
      <c r="P5" s="20" t="s">
        <v>30</v>
      </c>
      <c r="Q5" s="15" t="s">
        <v>37</v>
      </c>
      <c r="R5" s="20" t="s">
        <v>30</v>
      </c>
      <c r="S5" s="15" t="s">
        <v>37</v>
      </c>
      <c r="T5" s="20" t="s">
        <v>30</v>
      </c>
      <c r="U5" s="16" t="s">
        <v>39</v>
      </c>
    </row>
    <row r="6" spans="1:21" s="7" customFormat="1" ht="37.5" customHeight="1">
      <c r="A6" s="10" t="s">
        <v>1</v>
      </c>
      <c r="B6" s="9">
        <f>C6+E6+G6+I6</f>
        <v>44</v>
      </c>
      <c r="C6" s="17">
        <v>17</v>
      </c>
      <c r="D6" s="27">
        <f>C6*100/B6</f>
        <v>38.636363636363633</v>
      </c>
      <c r="E6" s="17">
        <v>25</v>
      </c>
      <c r="F6" s="27">
        <f>E6*100/B6</f>
        <v>56.81818181818182</v>
      </c>
      <c r="G6" s="17">
        <v>2</v>
      </c>
      <c r="H6" s="27">
        <f>G6*100/B6</f>
        <v>4.5454545454545459</v>
      </c>
      <c r="I6" s="17">
        <v>0</v>
      </c>
      <c r="J6" s="28">
        <f>I6*100/B6</f>
        <v>0</v>
      </c>
      <c r="K6" s="29">
        <f>(G6+E6+C6)*100/B6</f>
        <v>100</v>
      </c>
      <c r="L6" s="31">
        <f>M6+O6+Q6+S6</f>
        <v>44</v>
      </c>
      <c r="M6" s="17">
        <v>7</v>
      </c>
      <c r="N6" s="27">
        <f>M6*10/L6</f>
        <v>1.5909090909090908</v>
      </c>
      <c r="O6" s="17">
        <v>17</v>
      </c>
      <c r="P6" s="28">
        <f>O6*100/L6</f>
        <v>38.636363636363633</v>
      </c>
      <c r="Q6" s="17">
        <v>15</v>
      </c>
      <c r="R6" s="28">
        <f>Q6*100/L6</f>
        <v>34.090909090909093</v>
      </c>
      <c r="S6" s="17">
        <v>5</v>
      </c>
      <c r="T6" s="28">
        <f>S6*100/L6</f>
        <v>11.363636363636363</v>
      </c>
      <c r="U6" s="30">
        <f>(Q6+O6+M6)*100/L6</f>
        <v>88.63636363636364</v>
      </c>
    </row>
    <row r="7" spans="1:21" s="7" customFormat="1" ht="37.5" customHeight="1">
      <c r="A7" s="10" t="s">
        <v>2</v>
      </c>
      <c r="B7" s="9">
        <f t="shared" ref="B7:B15" si="0">C7+E7+G7+I7</f>
        <v>43</v>
      </c>
      <c r="C7" s="18">
        <v>7</v>
      </c>
      <c r="D7" s="27">
        <f t="shared" ref="D7:D15" si="1">C7*100/B7</f>
        <v>16.279069767441861</v>
      </c>
      <c r="E7" s="18">
        <v>26</v>
      </c>
      <c r="F7" s="27">
        <f t="shared" ref="F7:F15" si="2">E7*100/B7</f>
        <v>60.465116279069768</v>
      </c>
      <c r="G7" s="17">
        <v>10</v>
      </c>
      <c r="H7" s="27">
        <f t="shared" ref="H7:H15" si="3">G7*100/B7</f>
        <v>23.255813953488371</v>
      </c>
      <c r="I7" s="17">
        <v>0</v>
      </c>
      <c r="J7" s="28">
        <f t="shared" ref="J7:J15" si="4">I7*100/B7</f>
        <v>0</v>
      </c>
      <c r="K7" s="29">
        <f t="shared" ref="K7:K16" si="5">(G7+E7+C7)*100/B7</f>
        <v>100</v>
      </c>
      <c r="L7" s="31">
        <f t="shared" ref="L7:L15" si="6">M7+O7+Q7+S7</f>
        <v>43</v>
      </c>
      <c r="M7" s="18">
        <v>2</v>
      </c>
      <c r="N7" s="27">
        <f t="shared" ref="N7:N15" si="7">M7*10/L7</f>
        <v>0.46511627906976744</v>
      </c>
      <c r="O7" s="18">
        <v>14</v>
      </c>
      <c r="P7" s="28">
        <f t="shared" ref="P7:P16" si="8">O7*100/L7</f>
        <v>32.558139534883722</v>
      </c>
      <c r="Q7" s="17">
        <v>19</v>
      </c>
      <c r="R7" s="28">
        <f t="shared" ref="R7:R16" si="9">Q7*100/L7</f>
        <v>44.186046511627907</v>
      </c>
      <c r="S7" s="17">
        <v>8</v>
      </c>
      <c r="T7" s="28">
        <f t="shared" ref="T7:T16" si="10">S7*100/L7</f>
        <v>18.604651162790699</v>
      </c>
      <c r="U7" s="30">
        <f t="shared" ref="U7:U16" si="11">(Q7+O7+M7)*100/L7</f>
        <v>81.395348837209298</v>
      </c>
    </row>
    <row r="8" spans="1:21" s="7" customFormat="1" ht="37.5" customHeight="1">
      <c r="A8" s="10" t="s">
        <v>3</v>
      </c>
      <c r="B8" s="9">
        <f t="shared" si="0"/>
        <v>40</v>
      </c>
      <c r="C8" s="18">
        <v>5</v>
      </c>
      <c r="D8" s="27">
        <f t="shared" si="1"/>
        <v>12.5</v>
      </c>
      <c r="E8" s="18">
        <v>25</v>
      </c>
      <c r="F8" s="27">
        <f t="shared" si="2"/>
        <v>62.5</v>
      </c>
      <c r="G8" s="17">
        <v>8</v>
      </c>
      <c r="H8" s="27">
        <f t="shared" si="3"/>
        <v>20</v>
      </c>
      <c r="I8" s="17">
        <v>2</v>
      </c>
      <c r="J8" s="28">
        <f t="shared" si="4"/>
        <v>5</v>
      </c>
      <c r="K8" s="29">
        <f t="shared" si="5"/>
        <v>95</v>
      </c>
      <c r="L8" s="31">
        <f t="shared" si="6"/>
        <v>40</v>
      </c>
      <c r="M8" s="18">
        <v>6</v>
      </c>
      <c r="N8" s="27">
        <f t="shared" si="7"/>
        <v>1.5</v>
      </c>
      <c r="O8" s="18">
        <v>14</v>
      </c>
      <c r="P8" s="28">
        <f t="shared" si="8"/>
        <v>35</v>
      </c>
      <c r="Q8" s="17">
        <v>17</v>
      </c>
      <c r="R8" s="28">
        <f t="shared" si="9"/>
        <v>42.5</v>
      </c>
      <c r="S8" s="17">
        <v>3</v>
      </c>
      <c r="T8" s="28">
        <f t="shared" si="10"/>
        <v>7.5</v>
      </c>
      <c r="U8" s="30">
        <f t="shared" si="11"/>
        <v>92.5</v>
      </c>
    </row>
    <row r="9" spans="1:21" s="7" customFormat="1" ht="37.5" customHeight="1">
      <c r="A9" s="10" t="s">
        <v>4</v>
      </c>
      <c r="B9" s="9">
        <f t="shared" si="0"/>
        <v>40</v>
      </c>
      <c r="C9" s="18">
        <v>3</v>
      </c>
      <c r="D9" s="27">
        <f t="shared" si="1"/>
        <v>7.5</v>
      </c>
      <c r="E9" s="18">
        <v>23</v>
      </c>
      <c r="F9" s="27">
        <f t="shared" si="2"/>
        <v>57.5</v>
      </c>
      <c r="G9" s="17">
        <v>12</v>
      </c>
      <c r="H9" s="27">
        <f t="shared" si="3"/>
        <v>30</v>
      </c>
      <c r="I9" s="17">
        <v>2</v>
      </c>
      <c r="J9" s="28">
        <f t="shared" si="4"/>
        <v>5</v>
      </c>
      <c r="K9" s="29">
        <f t="shared" si="5"/>
        <v>95</v>
      </c>
      <c r="L9" s="31">
        <f t="shared" si="6"/>
        <v>40</v>
      </c>
      <c r="M9" s="18">
        <v>9</v>
      </c>
      <c r="N9" s="27">
        <f t="shared" si="7"/>
        <v>2.25</v>
      </c>
      <c r="O9" s="18">
        <v>13</v>
      </c>
      <c r="P9" s="28">
        <f t="shared" si="8"/>
        <v>32.5</v>
      </c>
      <c r="Q9" s="17">
        <v>13</v>
      </c>
      <c r="R9" s="28">
        <f t="shared" si="9"/>
        <v>32.5</v>
      </c>
      <c r="S9" s="17">
        <v>5</v>
      </c>
      <c r="T9" s="28">
        <f t="shared" si="10"/>
        <v>12.5</v>
      </c>
      <c r="U9" s="30">
        <f t="shared" si="11"/>
        <v>87.5</v>
      </c>
    </row>
    <row r="10" spans="1:21" s="7" customFormat="1" ht="37.5" customHeight="1">
      <c r="A10" s="10" t="s">
        <v>5</v>
      </c>
      <c r="B10" s="9">
        <f t="shared" si="0"/>
        <v>41</v>
      </c>
      <c r="C10" s="18"/>
      <c r="D10" s="27">
        <f t="shared" si="1"/>
        <v>0</v>
      </c>
      <c r="E10" s="18">
        <v>8</v>
      </c>
      <c r="F10" s="27">
        <f t="shared" si="2"/>
        <v>19.512195121951219</v>
      </c>
      <c r="G10" s="17">
        <v>24</v>
      </c>
      <c r="H10" s="27">
        <f t="shared" si="3"/>
        <v>58.536585365853661</v>
      </c>
      <c r="I10" s="17">
        <v>9</v>
      </c>
      <c r="J10" s="28">
        <f t="shared" si="4"/>
        <v>21.951219512195124</v>
      </c>
      <c r="K10" s="29">
        <f t="shared" si="5"/>
        <v>78.048780487804876</v>
      </c>
      <c r="L10" s="31">
        <f t="shared" si="6"/>
        <v>41</v>
      </c>
      <c r="M10" s="18">
        <v>6</v>
      </c>
      <c r="N10" s="27">
        <f t="shared" si="7"/>
        <v>1.4634146341463414</v>
      </c>
      <c r="O10" s="18">
        <v>16</v>
      </c>
      <c r="P10" s="28">
        <f t="shared" si="8"/>
        <v>39.024390243902438</v>
      </c>
      <c r="Q10" s="17">
        <v>12</v>
      </c>
      <c r="R10" s="28">
        <f t="shared" si="9"/>
        <v>29.26829268292683</v>
      </c>
      <c r="S10" s="17">
        <v>7</v>
      </c>
      <c r="T10" s="28">
        <f t="shared" si="10"/>
        <v>17.073170731707318</v>
      </c>
      <c r="U10" s="30">
        <f t="shared" si="11"/>
        <v>82.926829268292678</v>
      </c>
    </row>
    <row r="11" spans="1:21" s="7" customFormat="1" ht="37.5" customHeight="1">
      <c r="A11" s="10" t="s">
        <v>6</v>
      </c>
      <c r="B11" s="9">
        <f t="shared" si="0"/>
        <v>41</v>
      </c>
      <c r="C11" s="18">
        <v>4</v>
      </c>
      <c r="D11" s="27">
        <f t="shared" si="1"/>
        <v>9.7560975609756095</v>
      </c>
      <c r="E11" s="18">
        <v>20</v>
      </c>
      <c r="F11" s="27">
        <f t="shared" si="2"/>
        <v>48.780487804878049</v>
      </c>
      <c r="G11" s="17">
        <v>14</v>
      </c>
      <c r="H11" s="27">
        <f t="shared" si="3"/>
        <v>34.146341463414636</v>
      </c>
      <c r="I11" s="17">
        <v>3</v>
      </c>
      <c r="J11" s="28">
        <f t="shared" si="4"/>
        <v>7.3170731707317076</v>
      </c>
      <c r="K11" s="29">
        <f t="shared" si="5"/>
        <v>92.682926829268297</v>
      </c>
      <c r="L11" s="31">
        <f t="shared" si="6"/>
        <v>41</v>
      </c>
      <c r="M11" s="18">
        <v>12</v>
      </c>
      <c r="N11" s="27">
        <f t="shared" si="7"/>
        <v>2.9268292682926829</v>
      </c>
      <c r="O11" s="18">
        <v>18</v>
      </c>
      <c r="P11" s="28">
        <f t="shared" si="8"/>
        <v>43.902439024390247</v>
      </c>
      <c r="Q11" s="17">
        <v>9</v>
      </c>
      <c r="R11" s="28">
        <f t="shared" si="9"/>
        <v>21.951219512195124</v>
      </c>
      <c r="S11" s="17">
        <v>2</v>
      </c>
      <c r="T11" s="28">
        <f t="shared" si="10"/>
        <v>4.8780487804878048</v>
      </c>
      <c r="U11" s="30">
        <f t="shared" si="11"/>
        <v>95.121951219512198</v>
      </c>
    </row>
    <row r="12" spans="1:21" s="7" customFormat="1" ht="37.5" customHeight="1">
      <c r="A12" s="10" t="s">
        <v>7</v>
      </c>
      <c r="B12" s="9">
        <f t="shared" si="0"/>
        <v>41</v>
      </c>
      <c r="C12" s="18"/>
      <c r="D12" s="27">
        <f t="shared" si="1"/>
        <v>0</v>
      </c>
      <c r="E12" s="18">
        <v>5</v>
      </c>
      <c r="F12" s="27">
        <f t="shared" si="2"/>
        <v>12.195121951219512</v>
      </c>
      <c r="G12" s="17">
        <v>23</v>
      </c>
      <c r="H12" s="27">
        <f t="shared" si="3"/>
        <v>56.097560975609753</v>
      </c>
      <c r="I12" s="17">
        <v>13</v>
      </c>
      <c r="J12" s="28">
        <f t="shared" si="4"/>
        <v>31.707317073170731</v>
      </c>
      <c r="K12" s="29">
        <f t="shared" si="5"/>
        <v>68.292682926829272</v>
      </c>
      <c r="L12" s="31">
        <f t="shared" si="6"/>
        <v>41</v>
      </c>
      <c r="M12" s="18">
        <v>0</v>
      </c>
      <c r="N12" s="27">
        <f t="shared" si="7"/>
        <v>0</v>
      </c>
      <c r="O12" s="18">
        <v>3</v>
      </c>
      <c r="P12" s="28">
        <f t="shared" si="8"/>
        <v>7.3170731707317076</v>
      </c>
      <c r="Q12" s="17">
        <v>7</v>
      </c>
      <c r="R12" s="28">
        <f t="shared" si="9"/>
        <v>17.073170731707318</v>
      </c>
      <c r="S12" s="17">
        <v>31</v>
      </c>
      <c r="T12" s="28">
        <f t="shared" si="10"/>
        <v>75.609756097560975</v>
      </c>
      <c r="U12" s="30">
        <f t="shared" si="11"/>
        <v>24.390243902439025</v>
      </c>
    </row>
    <row r="13" spans="1:21" s="7" customFormat="1" ht="37.5" customHeight="1">
      <c r="A13" s="10" t="s">
        <v>8</v>
      </c>
      <c r="B13" s="9">
        <f t="shared" si="0"/>
        <v>40</v>
      </c>
      <c r="C13" s="18"/>
      <c r="D13" s="27">
        <f t="shared" si="1"/>
        <v>0</v>
      </c>
      <c r="E13" s="18">
        <v>9</v>
      </c>
      <c r="F13" s="27">
        <f t="shared" si="2"/>
        <v>22.5</v>
      </c>
      <c r="G13" s="17">
        <v>21</v>
      </c>
      <c r="H13" s="27">
        <f t="shared" si="3"/>
        <v>52.5</v>
      </c>
      <c r="I13" s="17">
        <v>10</v>
      </c>
      <c r="J13" s="28">
        <f t="shared" si="4"/>
        <v>25</v>
      </c>
      <c r="K13" s="29">
        <f t="shared" si="5"/>
        <v>75</v>
      </c>
      <c r="L13" s="31">
        <f t="shared" si="6"/>
        <v>40</v>
      </c>
      <c r="M13" s="18">
        <v>1</v>
      </c>
      <c r="N13" s="27">
        <f t="shared" si="7"/>
        <v>0.25</v>
      </c>
      <c r="O13" s="18">
        <v>8</v>
      </c>
      <c r="P13" s="28">
        <f t="shared" si="8"/>
        <v>20</v>
      </c>
      <c r="Q13" s="17">
        <v>16</v>
      </c>
      <c r="R13" s="28">
        <f t="shared" si="9"/>
        <v>40</v>
      </c>
      <c r="S13" s="17">
        <v>15</v>
      </c>
      <c r="T13" s="28">
        <f t="shared" si="10"/>
        <v>37.5</v>
      </c>
      <c r="U13" s="30">
        <f t="shared" si="11"/>
        <v>62.5</v>
      </c>
    </row>
    <row r="14" spans="1:21" s="7" customFormat="1" ht="37.5" customHeight="1">
      <c r="A14" s="10" t="s">
        <v>9</v>
      </c>
      <c r="B14" s="9">
        <f t="shared" si="0"/>
        <v>38</v>
      </c>
      <c r="C14" s="18"/>
      <c r="D14" s="27">
        <f t="shared" si="1"/>
        <v>0</v>
      </c>
      <c r="E14" s="18">
        <v>7</v>
      </c>
      <c r="F14" s="27">
        <f t="shared" si="2"/>
        <v>18.421052631578949</v>
      </c>
      <c r="G14" s="17">
        <v>15</v>
      </c>
      <c r="H14" s="27">
        <f t="shared" si="3"/>
        <v>39.473684210526315</v>
      </c>
      <c r="I14" s="17">
        <v>16</v>
      </c>
      <c r="J14" s="28">
        <f t="shared" si="4"/>
        <v>42.10526315789474</v>
      </c>
      <c r="K14" s="29">
        <f t="shared" si="5"/>
        <v>57.89473684210526</v>
      </c>
      <c r="L14" s="31">
        <f t="shared" si="6"/>
        <v>38</v>
      </c>
      <c r="M14" s="18">
        <v>0</v>
      </c>
      <c r="N14" s="27">
        <f t="shared" si="7"/>
        <v>0</v>
      </c>
      <c r="O14" s="18">
        <v>6</v>
      </c>
      <c r="P14" s="28">
        <f t="shared" si="8"/>
        <v>15.789473684210526</v>
      </c>
      <c r="Q14" s="17">
        <v>21</v>
      </c>
      <c r="R14" s="28">
        <f t="shared" si="9"/>
        <v>55.263157894736842</v>
      </c>
      <c r="S14" s="17">
        <v>11</v>
      </c>
      <c r="T14" s="28">
        <f t="shared" si="10"/>
        <v>28.94736842105263</v>
      </c>
      <c r="U14" s="30">
        <f t="shared" si="11"/>
        <v>71.05263157894737</v>
      </c>
    </row>
    <row r="15" spans="1:21" s="7" customFormat="1" ht="37.5" customHeight="1">
      <c r="A15" s="10" t="s">
        <v>10</v>
      </c>
      <c r="B15" s="9">
        <f t="shared" si="0"/>
        <v>40</v>
      </c>
      <c r="C15" s="18"/>
      <c r="D15" s="27">
        <f t="shared" si="1"/>
        <v>0</v>
      </c>
      <c r="E15" s="18">
        <v>8</v>
      </c>
      <c r="F15" s="27">
        <f t="shared" si="2"/>
        <v>20</v>
      </c>
      <c r="G15" s="17">
        <v>16</v>
      </c>
      <c r="H15" s="27">
        <f t="shared" si="3"/>
        <v>40</v>
      </c>
      <c r="I15" s="17">
        <v>16</v>
      </c>
      <c r="J15" s="28">
        <f t="shared" si="4"/>
        <v>40</v>
      </c>
      <c r="K15" s="29">
        <f t="shared" si="5"/>
        <v>60</v>
      </c>
      <c r="L15" s="31">
        <f t="shared" si="6"/>
        <v>40</v>
      </c>
      <c r="M15" s="18">
        <v>0</v>
      </c>
      <c r="N15" s="27">
        <f t="shared" si="7"/>
        <v>0</v>
      </c>
      <c r="O15" s="18">
        <v>7</v>
      </c>
      <c r="P15" s="28">
        <f t="shared" si="8"/>
        <v>17.5</v>
      </c>
      <c r="Q15" s="17">
        <v>20</v>
      </c>
      <c r="R15" s="28">
        <f t="shared" si="9"/>
        <v>50</v>
      </c>
      <c r="S15" s="2">
        <v>13</v>
      </c>
      <c r="T15" s="28">
        <f t="shared" si="10"/>
        <v>32.5</v>
      </c>
      <c r="U15" s="30">
        <f t="shared" si="11"/>
        <v>67.5</v>
      </c>
    </row>
    <row r="16" spans="1:21" s="1" customFormat="1" ht="30.75" customHeight="1">
      <c r="A16" s="33" t="s">
        <v>41</v>
      </c>
      <c r="B16" s="9">
        <f>SUM(B6:B15)</f>
        <v>408</v>
      </c>
      <c r="C16" s="18">
        <f>SUM(C6:C15)</f>
        <v>36</v>
      </c>
      <c r="D16" s="27">
        <f t="shared" ref="D16" si="12">C16*100/B16</f>
        <v>8.8235294117647065</v>
      </c>
      <c r="E16" s="18">
        <f>SUM(E6:E15)</f>
        <v>156</v>
      </c>
      <c r="F16" s="27">
        <f t="shared" ref="F16" si="13">E16*100/B16</f>
        <v>38.235294117647058</v>
      </c>
      <c r="G16" s="17">
        <f>SUM(G6:G15)</f>
        <v>145</v>
      </c>
      <c r="H16" s="27">
        <f t="shared" ref="H16" si="14">G16*100/B16</f>
        <v>35.53921568627451</v>
      </c>
      <c r="I16" s="17">
        <f>SUM(I6:I15)</f>
        <v>71</v>
      </c>
      <c r="J16" s="19">
        <f t="shared" ref="J16" si="15">I16*100/B16</f>
        <v>17.401960784313726</v>
      </c>
      <c r="K16" s="29">
        <f t="shared" si="5"/>
        <v>82.598039215686271</v>
      </c>
      <c r="L16" s="31">
        <f>SUM(L6:L15)</f>
        <v>408</v>
      </c>
      <c r="M16" s="18">
        <f>SUM(M6:M15)</f>
        <v>43</v>
      </c>
      <c r="N16" s="27">
        <f t="shared" ref="N16" si="16">M16*10/L16</f>
        <v>1.053921568627451</v>
      </c>
      <c r="O16" s="18">
        <f>SUM(O6:O15)</f>
        <v>116</v>
      </c>
      <c r="P16" s="28">
        <f t="shared" si="8"/>
        <v>28.431372549019606</v>
      </c>
      <c r="Q16" s="17">
        <f>SUM(Q6:Q15)</f>
        <v>149</v>
      </c>
      <c r="R16" s="28">
        <f t="shared" si="9"/>
        <v>36.519607843137258</v>
      </c>
      <c r="S16" s="2">
        <f>SUM(S6:S15)</f>
        <v>100</v>
      </c>
      <c r="T16" s="28">
        <f t="shared" si="10"/>
        <v>24.509803921568629</v>
      </c>
      <c r="U16" s="30">
        <f t="shared" si="11"/>
        <v>75.490196078431367</v>
      </c>
    </row>
    <row r="17" spans="1:21" s="1" customFormat="1" ht="24" customHeight="1">
      <c r="A17" s="4"/>
      <c r="B17" s="4"/>
      <c r="C17" s="4"/>
      <c r="D17" s="4"/>
      <c r="E17" s="4"/>
      <c r="F17" s="5"/>
      <c r="G17" s="5"/>
      <c r="H17" s="5"/>
      <c r="I17" s="5"/>
    </row>
    <row r="18" spans="1:21" s="1" customFormat="1" ht="37.5" customHeight="1">
      <c r="A18" s="6" t="s">
        <v>45</v>
      </c>
    </row>
    <row r="19" spans="1:21" s="1" customFormat="1" ht="13.5" customHeight="1">
      <c r="A19" s="6"/>
    </row>
    <row r="20" spans="1:21" s="1" customFormat="1" ht="28.5" customHeight="1">
      <c r="A20" s="13"/>
      <c r="B20" s="3"/>
      <c r="C20" s="3"/>
      <c r="D20" s="3"/>
      <c r="E20" s="3"/>
      <c r="F20" s="32" t="s">
        <v>46</v>
      </c>
      <c r="G20" s="3"/>
      <c r="H20" s="3"/>
      <c r="I20" s="3"/>
      <c r="J20" s="3"/>
      <c r="K20" s="14"/>
      <c r="M20" s="13"/>
      <c r="N20" s="3"/>
      <c r="O20" s="3"/>
      <c r="P20" s="32" t="s">
        <v>47</v>
      </c>
      <c r="Q20" s="3"/>
      <c r="R20" s="3"/>
      <c r="S20" s="3"/>
      <c r="T20" s="3"/>
      <c r="U20" s="14"/>
    </row>
    <row r="21" spans="1:21" s="7" customFormat="1" ht="31.5" customHeight="1">
      <c r="A21" s="11"/>
      <c r="B21" s="12"/>
      <c r="C21" s="22" t="s">
        <v>38</v>
      </c>
      <c r="D21" s="23" t="s">
        <v>32</v>
      </c>
      <c r="E21" s="24" t="s">
        <v>33</v>
      </c>
      <c r="F21" s="25" t="s">
        <v>34</v>
      </c>
      <c r="G21" s="26" t="s">
        <v>31</v>
      </c>
      <c r="H21" s="21" t="s">
        <v>35</v>
      </c>
      <c r="I21" s="24" t="s">
        <v>36</v>
      </c>
      <c r="J21" s="25"/>
      <c r="K21" s="16" t="s">
        <v>31</v>
      </c>
      <c r="L21" s="34"/>
      <c r="M21" s="24" t="s">
        <v>38</v>
      </c>
      <c r="N21" s="25" t="s">
        <v>32</v>
      </c>
      <c r="O21" s="24" t="s">
        <v>33</v>
      </c>
      <c r="P21" s="25" t="s">
        <v>34</v>
      </c>
      <c r="Q21" s="24" t="s">
        <v>31</v>
      </c>
      <c r="R21" s="25" t="s">
        <v>35</v>
      </c>
      <c r="S21" s="24" t="s">
        <v>36</v>
      </c>
      <c r="T21" s="25"/>
      <c r="U21" s="16" t="s">
        <v>31</v>
      </c>
    </row>
    <row r="22" spans="1:21" s="7" customFormat="1" ht="37.5" customHeight="1">
      <c r="A22" s="10" t="s">
        <v>0</v>
      </c>
      <c r="B22" s="21" t="s">
        <v>40</v>
      </c>
      <c r="C22" s="15" t="s">
        <v>37</v>
      </c>
      <c r="D22" s="20" t="s">
        <v>30</v>
      </c>
      <c r="E22" s="15" t="s">
        <v>37</v>
      </c>
      <c r="F22" s="20" t="s">
        <v>30</v>
      </c>
      <c r="G22" s="15" t="s">
        <v>37</v>
      </c>
      <c r="H22" s="20" t="s">
        <v>30</v>
      </c>
      <c r="I22" s="15" t="s">
        <v>37</v>
      </c>
      <c r="J22" s="20" t="s">
        <v>30</v>
      </c>
      <c r="K22" s="16" t="s">
        <v>39</v>
      </c>
      <c r="L22" s="34"/>
      <c r="M22" s="15" t="s">
        <v>37</v>
      </c>
      <c r="N22" s="20" t="s">
        <v>30</v>
      </c>
      <c r="O22" s="15" t="s">
        <v>37</v>
      </c>
      <c r="P22" s="20" t="s">
        <v>30</v>
      </c>
      <c r="Q22" s="15" t="s">
        <v>37</v>
      </c>
      <c r="R22" s="20" t="s">
        <v>30</v>
      </c>
      <c r="S22" s="15" t="s">
        <v>37</v>
      </c>
      <c r="T22" s="20" t="s">
        <v>30</v>
      </c>
      <c r="U22" s="16" t="s">
        <v>39</v>
      </c>
    </row>
    <row r="23" spans="1:21" s="7" customFormat="1" ht="37.5" customHeight="1">
      <c r="A23" s="10" t="s">
        <v>20</v>
      </c>
      <c r="B23" s="9">
        <f>C23+E23+G23+I23</f>
        <v>46</v>
      </c>
      <c r="C23" s="17">
        <v>40</v>
      </c>
      <c r="D23" s="27">
        <f>C23*100/B23</f>
        <v>86.956521739130437</v>
      </c>
      <c r="E23" s="17">
        <v>6</v>
      </c>
      <c r="F23" s="27">
        <f>E23*100/B23</f>
        <v>13.043478260869565</v>
      </c>
      <c r="G23" s="17">
        <v>0</v>
      </c>
      <c r="H23" s="27">
        <f>G23*100/B23</f>
        <v>0</v>
      </c>
      <c r="I23" s="17">
        <v>0</v>
      </c>
      <c r="J23" s="28">
        <f>I23*100/B23</f>
        <v>0</v>
      </c>
      <c r="K23" s="30">
        <f>(G23+E23+C23)*100/B23</f>
        <v>100</v>
      </c>
      <c r="L23" s="31">
        <f>M23+O23+Q23+S23</f>
        <v>46</v>
      </c>
      <c r="M23" s="17">
        <v>10</v>
      </c>
      <c r="N23" s="27">
        <f>M23*10/L23</f>
        <v>2.1739130434782608</v>
      </c>
      <c r="O23" s="17">
        <v>28</v>
      </c>
      <c r="P23" s="28">
        <f>O23*100/L23</f>
        <v>60.869565217391305</v>
      </c>
      <c r="Q23" s="17">
        <v>6</v>
      </c>
      <c r="R23" s="28">
        <f>Q23*100/L23</f>
        <v>13.043478260869565</v>
      </c>
      <c r="S23" s="17">
        <v>2</v>
      </c>
      <c r="T23" s="28">
        <f>S23*100/L23</f>
        <v>4.3478260869565215</v>
      </c>
      <c r="U23" s="30">
        <f>(Q23+O23+M23)*100/L23</f>
        <v>95.652173913043484</v>
      </c>
    </row>
    <row r="24" spans="1:21" s="7" customFormat="1" ht="37.5" customHeight="1">
      <c r="A24" s="10" t="s">
        <v>21</v>
      </c>
      <c r="B24" s="9">
        <f t="shared" ref="B24:B32" si="17">C24+E24+G24+I24</f>
        <v>42</v>
      </c>
      <c r="C24" s="18">
        <v>29</v>
      </c>
      <c r="D24" s="27">
        <f t="shared" ref="D24:D33" si="18">C24*100/B24</f>
        <v>69.047619047619051</v>
      </c>
      <c r="E24" s="18">
        <v>12</v>
      </c>
      <c r="F24" s="27">
        <f t="shared" ref="F24:F33" si="19">E24*100/B24</f>
        <v>28.571428571428573</v>
      </c>
      <c r="G24" s="17">
        <v>1</v>
      </c>
      <c r="H24" s="27">
        <f t="shared" ref="H24:H33" si="20">G24*100/B24</f>
        <v>2.3809523809523809</v>
      </c>
      <c r="I24" s="17">
        <v>0</v>
      </c>
      <c r="J24" s="28">
        <f t="shared" ref="J24:J33" si="21">I24*100/B24</f>
        <v>0</v>
      </c>
      <c r="K24" s="30">
        <f t="shared" ref="K24:K33" si="22">(G24+E24+C24)*100/B24</f>
        <v>100</v>
      </c>
      <c r="L24" s="31">
        <f t="shared" ref="L24:L32" si="23">M24+O24+Q24+S24</f>
        <v>42</v>
      </c>
      <c r="M24" s="18">
        <v>7</v>
      </c>
      <c r="N24" s="27">
        <f t="shared" ref="N24:N33" si="24">M24*10/L24</f>
        <v>1.6666666666666667</v>
      </c>
      <c r="O24" s="18">
        <v>24</v>
      </c>
      <c r="P24" s="28">
        <f t="shared" ref="P24:P33" si="25">O24*100/L24</f>
        <v>57.142857142857146</v>
      </c>
      <c r="Q24" s="17">
        <v>10</v>
      </c>
      <c r="R24" s="28">
        <f t="shared" ref="R24:R33" si="26">Q24*100/L24</f>
        <v>23.80952380952381</v>
      </c>
      <c r="S24" s="17">
        <v>1</v>
      </c>
      <c r="T24" s="28">
        <f t="shared" ref="T24:T33" si="27">S24*100/L24</f>
        <v>2.3809523809523809</v>
      </c>
      <c r="U24" s="30">
        <f t="shared" ref="U24:U33" si="28">(Q24+O24+M24)*100/L24</f>
        <v>97.61904761904762</v>
      </c>
    </row>
    <row r="25" spans="1:21" s="7" customFormat="1" ht="37.5" customHeight="1">
      <c r="A25" s="10" t="s">
        <v>22</v>
      </c>
      <c r="B25" s="9">
        <f t="shared" si="17"/>
        <v>41</v>
      </c>
      <c r="C25" s="18">
        <v>15</v>
      </c>
      <c r="D25" s="27">
        <f t="shared" si="18"/>
        <v>36.585365853658537</v>
      </c>
      <c r="E25" s="18">
        <v>21</v>
      </c>
      <c r="F25" s="27">
        <f t="shared" si="19"/>
        <v>51.219512195121951</v>
      </c>
      <c r="G25" s="17">
        <v>5</v>
      </c>
      <c r="H25" s="27">
        <f t="shared" si="20"/>
        <v>12.195121951219512</v>
      </c>
      <c r="I25" s="17">
        <v>0</v>
      </c>
      <c r="J25" s="28">
        <f t="shared" si="21"/>
        <v>0</v>
      </c>
      <c r="K25" s="30">
        <f t="shared" si="22"/>
        <v>100</v>
      </c>
      <c r="L25" s="31">
        <f t="shared" si="23"/>
        <v>41</v>
      </c>
      <c r="M25" s="18">
        <v>0</v>
      </c>
      <c r="N25" s="27">
        <f t="shared" si="24"/>
        <v>0</v>
      </c>
      <c r="O25" s="18">
        <v>18</v>
      </c>
      <c r="P25" s="28">
        <f t="shared" si="25"/>
        <v>43.902439024390247</v>
      </c>
      <c r="Q25" s="17">
        <v>18</v>
      </c>
      <c r="R25" s="28">
        <f t="shared" si="26"/>
        <v>43.902439024390247</v>
      </c>
      <c r="S25" s="17">
        <v>5</v>
      </c>
      <c r="T25" s="28">
        <f t="shared" si="27"/>
        <v>12.195121951219512</v>
      </c>
      <c r="U25" s="30">
        <f t="shared" si="28"/>
        <v>87.804878048780495</v>
      </c>
    </row>
    <row r="26" spans="1:21" s="7" customFormat="1" ht="37.5" customHeight="1">
      <c r="A26" s="10" t="s">
        <v>23</v>
      </c>
      <c r="B26" s="9">
        <f t="shared" si="17"/>
        <v>40</v>
      </c>
      <c r="C26" s="18">
        <v>10</v>
      </c>
      <c r="D26" s="27">
        <f t="shared" si="18"/>
        <v>25</v>
      </c>
      <c r="E26" s="18">
        <v>22</v>
      </c>
      <c r="F26" s="27">
        <f t="shared" si="19"/>
        <v>55</v>
      </c>
      <c r="G26" s="17">
        <v>6</v>
      </c>
      <c r="H26" s="27">
        <f t="shared" si="20"/>
        <v>15</v>
      </c>
      <c r="I26" s="17">
        <v>2</v>
      </c>
      <c r="J26" s="28">
        <f t="shared" si="21"/>
        <v>5</v>
      </c>
      <c r="K26" s="30">
        <f t="shared" si="22"/>
        <v>95</v>
      </c>
      <c r="L26" s="31">
        <f t="shared" si="23"/>
        <v>40</v>
      </c>
      <c r="M26" s="18">
        <v>5</v>
      </c>
      <c r="N26" s="27">
        <f t="shared" si="24"/>
        <v>1.25</v>
      </c>
      <c r="O26" s="18">
        <v>17</v>
      </c>
      <c r="P26" s="28">
        <f t="shared" si="25"/>
        <v>42.5</v>
      </c>
      <c r="Q26" s="17">
        <v>15</v>
      </c>
      <c r="R26" s="28">
        <f t="shared" si="26"/>
        <v>37.5</v>
      </c>
      <c r="S26" s="17">
        <v>3</v>
      </c>
      <c r="T26" s="28">
        <f t="shared" si="27"/>
        <v>7.5</v>
      </c>
      <c r="U26" s="30">
        <f t="shared" si="28"/>
        <v>92.5</v>
      </c>
    </row>
    <row r="27" spans="1:21" s="7" customFormat="1" ht="37.5" customHeight="1">
      <c r="A27" s="10" t="s">
        <v>24</v>
      </c>
      <c r="B27" s="9">
        <f t="shared" si="17"/>
        <v>42</v>
      </c>
      <c r="C27" s="18">
        <v>3</v>
      </c>
      <c r="D27" s="27">
        <f t="shared" si="18"/>
        <v>7.1428571428571432</v>
      </c>
      <c r="E27" s="18">
        <v>16</v>
      </c>
      <c r="F27" s="27">
        <f t="shared" si="19"/>
        <v>38.095238095238095</v>
      </c>
      <c r="G27" s="17">
        <v>19</v>
      </c>
      <c r="H27" s="27">
        <f t="shared" si="20"/>
        <v>45.238095238095241</v>
      </c>
      <c r="I27" s="17">
        <v>4</v>
      </c>
      <c r="J27" s="28">
        <f t="shared" si="21"/>
        <v>9.5238095238095237</v>
      </c>
      <c r="K27" s="30">
        <f t="shared" si="22"/>
        <v>90.476190476190482</v>
      </c>
      <c r="L27" s="31">
        <f t="shared" si="23"/>
        <v>42</v>
      </c>
      <c r="M27" s="18">
        <v>1</v>
      </c>
      <c r="N27" s="27">
        <f t="shared" si="24"/>
        <v>0.23809523809523808</v>
      </c>
      <c r="O27" s="18">
        <v>12</v>
      </c>
      <c r="P27" s="28">
        <f t="shared" si="25"/>
        <v>28.571428571428573</v>
      </c>
      <c r="Q27" s="17">
        <v>25</v>
      </c>
      <c r="R27" s="28">
        <f t="shared" si="26"/>
        <v>59.523809523809526</v>
      </c>
      <c r="S27" s="17">
        <v>4</v>
      </c>
      <c r="T27" s="28">
        <f t="shared" si="27"/>
        <v>9.5238095238095237</v>
      </c>
      <c r="U27" s="30">
        <f t="shared" si="28"/>
        <v>90.476190476190482</v>
      </c>
    </row>
    <row r="28" spans="1:21" s="7" customFormat="1" ht="37.5" customHeight="1">
      <c r="A28" s="10" t="s">
        <v>25</v>
      </c>
      <c r="B28" s="9">
        <f t="shared" si="17"/>
        <v>42</v>
      </c>
      <c r="C28" s="18">
        <v>5</v>
      </c>
      <c r="D28" s="27">
        <f t="shared" si="18"/>
        <v>11.904761904761905</v>
      </c>
      <c r="E28" s="18">
        <v>26</v>
      </c>
      <c r="F28" s="27">
        <f t="shared" si="19"/>
        <v>61.904761904761905</v>
      </c>
      <c r="G28" s="17">
        <v>10</v>
      </c>
      <c r="H28" s="27">
        <f t="shared" si="20"/>
        <v>23.80952380952381</v>
      </c>
      <c r="I28" s="17">
        <v>1</v>
      </c>
      <c r="J28" s="28">
        <f t="shared" si="21"/>
        <v>2.3809523809523809</v>
      </c>
      <c r="K28" s="30">
        <f t="shared" si="22"/>
        <v>97.61904761904762</v>
      </c>
      <c r="L28" s="31">
        <f t="shared" si="23"/>
        <v>42</v>
      </c>
      <c r="M28" s="18">
        <v>0</v>
      </c>
      <c r="N28" s="27">
        <f t="shared" si="24"/>
        <v>0</v>
      </c>
      <c r="O28" s="18">
        <v>9</v>
      </c>
      <c r="P28" s="28">
        <f t="shared" si="25"/>
        <v>21.428571428571427</v>
      </c>
      <c r="Q28" s="17">
        <v>22</v>
      </c>
      <c r="R28" s="28">
        <f t="shared" si="26"/>
        <v>52.38095238095238</v>
      </c>
      <c r="S28" s="17">
        <v>11</v>
      </c>
      <c r="T28" s="28">
        <f t="shared" si="27"/>
        <v>26.19047619047619</v>
      </c>
      <c r="U28" s="30">
        <f t="shared" si="28"/>
        <v>73.80952380952381</v>
      </c>
    </row>
    <row r="29" spans="1:21" s="7" customFormat="1" ht="37.5" customHeight="1">
      <c r="A29" s="10" t="s">
        <v>26</v>
      </c>
      <c r="B29" s="9">
        <f t="shared" si="17"/>
        <v>42</v>
      </c>
      <c r="C29" s="18">
        <v>5</v>
      </c>
      <c r="D29" s="27">
        <f t="shared" si="18"/>
        <v>11.904761904761905</v>
      </c>
      <c r="E29" s="18">
        <v>11</v>
      </c>
      <c r="F29" s="27">
        <f t="shared" si="19"/>
        <v>26.19047619047619</v>
      </c>
      <c r="G29" s="17">
        <v>19</v>
      </c>
      <c r="H29" s="27">
        <f t="shared" si="20"/>
        <v>45.238095238095241</v>
      </c>
      <c r="I29" s="17">
        <v>7</v>
      </c>
      <c r="J29" s="28">
        <f t="shared" si="21"/>
        <v>16.666666666666668</v>
      </c>
      <c r="K29" s="30">
        <f t="shared" si="22"/>
        <v>83.333333333333329</v>
      </c>
      <c r="L29" s="31">
        <f t="shared" si="23"/>
        <v>42</v>
      </c>
      <c r="M29" s="18">
        <v>0</v>
      </c>
      <c r="N29" s="27">
        <f t="shared" si="24"/>
        <v>0</v>
      </c>
      <c r="O29" s="18">
        <v>15</v>
      </c>
      <c r="P29" s="28">
        <f t="shared" si="25"/>
        <v>35.714285714285715</v>
      </c>
      <c r="Q29" s="17">
        <v>21</v>
      </c>
      <c r="R29" s="28">
        <f t="shared" si="26"/>
        <v>50</v>
      </c>
      <c r="S29" s="17">
        <v>6</v>
      </c>
      <c r="T29" s="28">
        <f t="shared" si="27"/>
        <v>14.285714285714286</v>
      </c>
      <c r="U29" s="30">
        <f t="shared" si="28"/>
        <v>85.714285714285708</v>
      </c>
    </row>
    <row r="30" spans="1:21" s="7" customFormat="1" ht="37.5" customHeight="1">
      <c r="A30" s="10" t="s">
        <v>27</v>
      </c>
      <c r="B30" s="9">
        <f t="shared" si="17"/>
        <v>42</v>
      </c>
      <c r="C30" s="18">
        <v>3</v>
      </c>
      <c r="D30" s="27">
        <f t="shared" si="18"/>
        <v>7.1428571428571432</v>
      </c>
      <c r="E30" s="18">
        <v>12</v>
      </c>
      <c r="F30" s="27">
        <f t="shared" si="19"/>
        <v>28.571428571428573</v>
      </c>
      <c r="G30" s="17">
        <v>20</v>
      </c>
      <c r="H30" s="27">
        <f t="shared" si="20"/>
        <v>47.61904761904762</v>
      </c>
      <c r="I30" s="17">
        <v>7</v>
      </c>
      <c r="J30" s="28">
        <f t="shared" si="21"/>
        <v>16.666666666666668</v>
      </c>
      <c r="K30" s="30">
        <f t="shared" si="22"/>
        <v>83.333333333333329</v>
      </c>
      <c r="L30" s="31">
        <f t="shared" si="23"/>
        <v>42</v>
      </c>
      <c r="M30" s="18">
        <v>0</v>
      </c>
      <c r="N30" s="27">
        <f t="shared" si="24"/>
        <v>0</v>
      </c>
      <c r="O30" s="18">
        <v>3</v>
      </c>
      <c r="P30" s="28">
        <f t="shared" si="25"/>
        <v>7.1428571428571432</v>
      </c>
      <c r="Q30" s="17">
        <v>22</v>
      </c>
      <c r="R30" s="28">
        <f t="shared" si="26"/>
        <v>52.38095238095238</v>
      </c>
      <c r="S30" s="17">
        <v>17</v>
      </c>
      <c r="T30" s="28">
        <f t="shared" si="27"/>
        <v>40.476190476190474</v>
      </c>
      <c r="U30" s="30">
        <f t="shared" si="28"/>
        <v>59.523809523809526</v>
      </c>
    </row>
    <row r="31" spans="1:21" s="7" customFormat="1" ht="37.5" customHeight="1">
      <c r="A31" s="10" t="s">
        <v>28</v>
      </c>
      <c r="B31" s="9">
        <f t="shared" si="17"/>
        <v>41</v>
      </c>
      <c r="C31" s="18">
        <v>1</v>
      </c>
      <c r="D31" s="27">
        <f t="shared" si="18"/>
        <v>2.4390243902439024</v>
      </c>
      <c r="E31" s="18">
        <v>12</v>
      </c>
      <c r="F31" s="27">
        <f t="shared" si="19"/>
        <v>29.26829268292683</v>
      </c>
      <c r="G31" s="17">
        <v>19</v>
      </c>
      <c r="H31" s="27">
        <f t="shared" si="20"/>
        <v>46.341463414634148</v>
      </c>
      <c r="I31" s="17">
        <v>9</v>
      </c>
      <c r="J31" s="28">
        <f t="shared" si="21"/>
        <v>21.951219512195124</v>
      </c>
      <c r="K31" s="30">
        <f t="shared" si="22"/>
        <v>78.048780487804876</v>
      </c>
      <c r="L31" s="31">
        <f t="shared" si="23"/>
        <v>41</v>
      </c>
      <c r="M31" s="18">
        <v>0</v>
      </c>
      <c r="N31" s="27">
        <f t="shared" si="24"/>
        <v>0</v>
      </c>
      <c r="O31" s="18">
        <v>8</v>
      </c>
      <c r="P31" s="28">
        <f t="shared" si="25"/>
        <v>19.512195121951219</v>
      </c>
      <c r="Q31" s="17">
        <v>25</v>
      </c>
      <c r="R31" s="28">
        <f t="shared" si="26"/>
        <v>60.975609756097562</v>
      </c>
      <c r="S31" s="17">
        <v>8</v>
      </c>
      <c r="T31" s="28">
        <f t="shared" si="27"/>
        <v>19.512195121951219</v>
      </c>
      <c r="U31" s="30">
        <f t="shared" si="28"/>
        <v>80.487804878048777</v>
      </c>
    </row>
    <row r="32" spans="1:21" s="7" customFormat="1" ht="37.5" customHeight="1">
      <c r="A32" s="10" t="s">
        <v>29</v>
      </c>
      <c r="B32" s="9">
        <f t="shared" si="17"/>
        <v>42</v>
      </c>
      <c r="C32" s="18">
        <v>5</v>
      </c>
      <c r="D32" s="27">
        <f t="shared" si="18"/>
        <v>11.904761904761905</v>
      </c>
      <c r="E32" s="18">
        <v>21</v>
      </c>
      <c r="F32" s="27">
        <f t="shared" si="19"/>
        <v>50</v>
      </c>
      <c r="G32" s="17">
        <v>12</v>
      </c>
      <c r="H32" s="27">
        <f t="shared" si="20"/>
        <v>28.571428571428573</v>
      </c>
      <c r="I32" s="17">
        <v>4</v>
      </c>
      <c r="J32" s="28">
        <f t="shared" si="21"/>
        <v>9.5238095238095237</v>
      </c>
      <c r="K32" s="30">
        <f t="shared" si="22"/>
        <v>90.476190476190482</v>
      </c>
      <c r="L32" s="31">
        <f t="shared" si="23"/>
        <v>42</v>
      </c>
      <c r="M32" s="18">
        <v>1</v>
      </c>
      <c r="N32" s="27">
        <f t="shared" si="24"/>
        <v>0.23809523809523808</v>
      </c>
      <c r="O32" s="18">
        <v>13</v>
      </c>
      <c r="P32" s="28">
        <f t="shared" si="25"/>
        <v>30.952380952380953</v>
      </c>
      <c r="Q32" s="17">
        <v>15</v>
      </c>
      <c r="R32" s="28">
        <f t="shared" si="26"/>
        <v>35.714285714285715</v>
      </c>
      <c r="S32" s="2">
        <v>13</v>
      </c>
      <c r="T32" s="28">
        <f t="shared" si="27"/>
        <v>30.952380952380953</v>
      </c>
      <c r="U32" s="30">
        <f t="shared" si="28"/>
        <v>69.047619047619051</v>
      </c>
    </row>
    <row r="33" spans="1:21" s="1" customFormat="1" ht="30.75" customHeight="1">
      <c r="A33" s="33" t="s">
        <v>48</v>
      </c>
      <c r="B33" s="9">
        <f>SUM(B23:B32)</f>
        <v>420</v>
      </c>
      <c r="C33" s="18">
        <f>SUM(C23:C32)</f>
        <v>116</v>
      </c>
      <c r="D33" s="27">
        <f t="shared" si="18"/>
        <v>27.61904761904762</v>
      </c>
      <c r="E33" s="18">
        <f>SUM(E23:E32)</f>
        <v>159</v>
      </c>
      <c r="F33" s="27">
        <f t="shared" si="19"/>
        <v>37.857142857142854</v>
      </c>
      <c r="G33" s="17">
        <f>SUM(G23:G32)</f>
        <v>111</v>
      </c>
      <c r="H33" s="27">
        <f t="shared" si="20"/>
        <v>26.428571428571427</v>
      </c>
      <c r="I33" s="17">
        <f>SUM(I23:I32)</f>
        <v>34</v>
      </c>
      <c r="J33" s="19">
        <f t="shared" si="21"/>
        <v>8.0952380952380949</v>
      </c>
      <c r="K33" s="30">
        <f t="shared" si="22"/>
        <v>91.904761904761898</v>
      </c>
      <c r="L33" s="31">
        <f>SUM(L23:L32)</f>
        <v>420</v>
      </c>
      <c r="M33" s="18">
        <f>SUM(M23:M32)</f>
        <v>24</v>
      </c>
      <c r="N33" s="27">
        <f t="shared" si="24"/>
        <v>0.5714285714285714</v>
      </c>
      <c r="O33" s="18">
        <f>SUM(O23:O32)</f>
        <v>147</v>
      </c>
      <c r="P33" s="28">
        <f t="shared" si="25"/>
        <v>35</v>
      </c>
      <c r="Q33" s="17">
        <f>SUM(Q23:Q32)</f>
        <v>179</v>
      </c>
      <c r="R33" s="28">
        <f t="shared" si="26"/>
        <v>42.61904761904762</v>
      </c>
      <c r="S33" s="2">
        <f>SUM(S23:S32)</f>
        <v>70</v>
      </c>
      <c r="T33" s="28">
        <f t="shared" si="27"/>
        <v>16.666666666666668</v>
      </c>
      <c r="U33" s="30">
        <f t="shared" si="28"/>
        <v>83.333333333333329</v>
      </c>
    </row>
    <row r="35" spans="1:21" s="1" customFormat="1" ht="37.5" customHeight="1">
      <c r="A35" s="6" t="s">
        <v>49</v>
      </c>
    </row>
    <row r="36" spans="1:21" s="1" customFormat="1" ht="13.5" customHeight="1">
      <c r="A36" s="6"/>
    </row>
    <row r="37" spans="1:21" s="1" customFormat="1" ht="28.5" customHeight="1">
      <c r="A37" s="13"/>
      <c r="B37" s="3"/>
      <c r="C37" s="3"/>
      <c r="D37" s="3"/>
      <c r="E37" s="3"/>
      <c r="F37" s="32" t="s">
        <v>50</v>
      </c>
      <c r="G37" s="3"/>
      <c r="H37" s="3"/>
      <c r="I37" s="3"/>
      <c r="J37" s="3"/>
      <c r="K37" s="14"/>
      <c r="M37" s="13"/>
      <c r="N37" s="3"/>
      <c r="O37" s="3"/>
      <c r="P37" s="32" t="s">
        <v>51</v>
      </c>
      <c r="Q37" s="3"/>
      <c r="R37" s="3"/>
      <c r="S37" s="3"/>
      <c r="T37" s="3"/>
      <c r="U37" s="14"/>
    </row>
    <row r="38" spans="1:21" s="7" customFormat="1" ht="31.5" customHeight="1">
      <c r="A38" s="11"/>
      <c r="B38" s="12"/>
      <c r="C38" s="22" t="s">
        <v>38</v>
      </c>
      <c r="D38" s="23" t="s">
        <v>32</v>
      </c>
      <c r="E38" s="24" t="s">
        <v>33</v>
      </c>
      <c r="F38" s="25" t="s">
        <v>34</v>
      </c>
      <c r="G38" s="26" t="s">
        <v>31</v>
      </c>
      <c r="H38" s="21" t="s">
        <v>35</v>
      </c>
      <c r="I38" s="24" t="s">
        <v>36</v>
      </c>
      <c r="J38" s="25"/>
      <c r="K38" s="16" t="s">
        <v>31</v>
      </c>
      <c r="L38" s="34"/>
      <c r="M38" s="24" t="s">
        <v>38</v>
      </c>
      <c r="N38" s="25" t="s">
        <v>32</v>
      </c>
      <c r="O38" s="24" t="s">
        <v>33</v>
      </c>
      <c r="P38" s="25" t="s">
        <v>34</v>
      </c>
      <c r="Q38" s="24" t="s">
        <v>31</v>
      </c>
      <c r="R38" s="25" t="s">
        <v>35</v>
      </c>
      <c r="S38" s="24" t="s">
        <v>36</v>
      </c>
      <c r="T38" s="25"/>
      <c r="U38" s="16" t="s">
        <v>31</v>
      </c>
    </row>
    <row r="39" spans="1:21" s="7" customFormat="1" ht="37.5" customHeight="1">
      <c r="A39" s="10" t="s">
        <v>0</v>
      </c>
      <c r="B39" s="21" t="s">
        <v>40</v>
      </c>
      <c r="C39" s="15" t="s">
        <v>37</v>
      </c>
      <c r="D39" s="20" t="s">
        <v>30</v>
      </c>
      <c r="E39" s="15" t="s">
        <v>37</v>
      </c>
      <c r="F39" s="20" t="s">
        <v>30</v>
      </c>
      <c r="G39" s="15" t="s">
        <v>37</v>
      </c>
      <c r="H39" s="20" t="s">
        <v>30</v>
      </c>
      <c r="I39" s="15" t="s">
        <v>37</v>
      </c>
      <c r="J39" s="20" t="s">
        <v>30</v>
      </c>
      <c r="K39" s="16" t="s">
        <v>39</v>
      </c>
      <c r="L39" s="34"/>
      <c r="M39" s="15" t="s">
        <v>37</v>
      </c>
      <c r="N39" s="20" t="s">
        <v>30</v>
      </c>
      <c r="O39" s="15" t="s">
        <v>37</v>
      </c>
      <c r="P39" s="20" t="s">
        <v>30</v>
      </c>
      <c r="Q39" s="15" t="s">
        <v>37</v>
      </c>
      <c r="R39" s="20" t="s">
        <v>30</v>
      </c>
      <c r="S39" s="15" t="s">
        <v>37</v>
      </c>
      <c r="T39" s="20" t="s">
        <v>30</v>
      </c>
      <c r="U39" s="16" t="s">
        <v>39</v>
      </c>
    </row>
    <row r="40" spans="1:21" s="7" customFormat="1" ht="37.5" customHeight="1">
      <c r="A40" s="10" t="s">
        <v>11</v>
      </c>
      <c r="B40" s="9">
        <f>C40+E40+G40+I40</f>
        <v>45</v>
      </c>
      <c r="C40" s="17">
        <v>31</v>
      </c>
      <c r="D40" s="27">
        <f>C40*100/B40</f>
        <v>68.888888888888886</v>
      </c>
      <c r="E40" s="17">
        <v>13</v>
      </c>
      <c r="F40" s="27">
        <f>E40*100/B40</f>
        <v>28.888888888888889</v>
      </c>
      <c r="G40" s="17">
        <v>1</v>
      </c>
      <c r="H40" s="27">
        <f>G40*100/B40</f>
        <v>2.2222222222222223</v>
      </c>
      <c r="I40" s="17">
        <v>0</v>
      </c>
      <c r="J40" s="28">
        <f>I40*100/B40</f>
        <v>0</v>
      </c>
      <c r="K40" s="30">
        <f>(G40+E40+C40)*100/B40</f>
        <v>100</v>
      </c>
      <c r="L40" s="31">
        <f>M40+O40+Q40+S40</f>
        <v>45</v>
      </c>
      <c r="M40" s="17">
        <v>17</v>
      </c>
      <c r="N40" s="27">
        <f>M40*10/L40</f>
        <v>3.7777777777777777</v>
      </c>
      <c r="O40" s="17">
        <v>23</v>
      </c>
      <c r="P40" s="28">
        <f>O40*100/L40</f>
        <v>51.111111111111114</v>
      </c>
      <c r="Q40" s="17">
        <v>5</v>
      </c>
      <c r="R40" s="28">
        <f>Q40*100/L40</f>
        <v>11.111111111111111</v>
      </c>
      <c r="S40" s="17">
        <v>0</v>
      </c>
      <c r="T40" s="28">
        <f>S40*100/L40</f>
        <v>0</v>
      </c>
      <c r="U40" s="30">
        <f>(Q40+O40+M40)*100/L40</f>
        <v>100</v>
      </c>
    </row>
    <row r="41" spans="1:21" s="7" customFormat="1" ht="37.5" customHeight="1">
      <c r="A41" s="10" t="s">
        <v>12</v>
      </c>
      <c r="B41" s="9">
        <f t="shared" ref="B41:B49" si="29">C41+E41+G41+I41</f>
        <v>42</v>
      </c>
      <c r="C41" s="18">
        <v>20</v>
      </c>
      <c r="D41" s="27">
        <f t="shared" ref="D41:D50" si="30">C41*100/B41</f>
        <v>47.61904761904762</v>
      </c>
      <c r="E41" s="18">
        <v>20</v>
      </c>
      <c r="F41" s="27">
        <f t="shared" ref="F41:F50" si="31">E41*100/B41</f>
        <v>47.61904761904762</v>
      </c>
      <c r="G41" s="17">
        <v>2</v>
      </c>
      <c r="H41" s="27">
        <f t="shared" ref="H41:H50" si="32">G41*100/B41</f>
        <v>4.7619047619047619</v>
      </c>
      <c r="I41" s="17">
        <v>0</v>
      </c>
      <c r="J41" s="28">
        <f t="shared" ref="J41:J50" si="33">I41*100/B41</f>
        <v>0</v>
      </c>
      <c r="K41" s="30">
        <f t="shared" ref="K41:K50" si="34">(G41+E41+C41)*100/B41</f>
        <v>100</v>
      </c>
      <c r="L41" s="31">
        <f t="shared" ref="L41:L49" si="35">M41+O41+Q41+S41</f>
        <v>42</v>
      </c>
      <c r="M41" s="18">
        <v>11</v>
      </c>
      <c r="N41" s="27">
        <f t="shared" ref="N41:N50" si="36">M41*10/L41</f>
        <v>2.6190476190476191</v>
      </c>
      <c r="O41" s="18">
        <v>21</v>
      </c>
      <c r="P41" s="28">
        <f t="shared" ref="P41:P50" si="37">O41*100/L41</f>
        <v>50</v>
      </c>
      <c r="Q41" s="17">
        <v>9</v>
      </c>
      <c r="R41" s="28">
        <f t="shared" ref="R41:R50" si="38">Q41*100/L41</f>
        <v>21.428571428571427</v>
      </c>
      <c r="S41" s="17">
        <v>1</v>
      </c>
      <c r="T41" s="28">
        <f t="shared" ref="T41:T50" si="39">S41*100/L41</f>
        <v>2.3809523809523809</v>
      </c>
      <c r="U41" s="30">
        <f t="shared" ref="U41:U50" si="40">(Q41+O41+M41)*100/L41</f>
        <v>97.61904761904762</v>
      </c>
    </row>
    <row r="42" spans="1:21" s="7" customFormat="1" ht="37.5" customHeight="1">
      <c r="A42" s="10" t="s">
        <v>13</v>
      </c>
      <c r="B42" s="9">
        <f t="shared" si="29"/>
        <v>40</v>
      </c>
      <c r="C42" s="18">
        <v>5</v>
      </c>
      <c r="D42" s="27">
        <f t="shared" si="30"/>
        <v>12.5</v>
      </c>
      <c r="E42" s="18">
        <v>19</v>
      </c>
      <c r="F42" s="27">
        <f t="shared" si="31"/>
        <v>47.5</v>
      </c>
      <c r="G42" s="17">
        <v>15</v>
      </c>
      <c r="H42" s="27">
        <f t="shared" si="32"/>
        <v>37.5</v>
      </c>
      <c r="I42" s="17">
        <v>1</v>
      </c>
      <c r="J42" s="28">
        <f t="shared" si="33"/>
        <v>2.5</v>
      </c>
      <c r="K42" s="30">
        <f t="shared" si="34"/>
        <v>97.5</v>
      </c>
      <c r="L42" s="31">
        <f t="shared" si="35"/>
        <v>40</v>
      </c>
      <c r="M42" s="18">
        <v>10</v>
      </c>
      <c r="N42" s="27">
        <f t="shared" si="36"/>
        <v>2.5</v>
      </c>
      <c r="O42" s="18">
        <v>15</v>
      </c>
      <c r="P42" s="28">
        <f t="shared" si="37"/>
        <v>37.5</v>
      </c>
      <c r="Q42" s="17">
        <v>12</v>
      </c>
      <c r="R42" s="28">
        <f t="shared" si="38"/>
        <v>30</v>
      </c>
      <c r="S42" s="17">
        <v>3</v>
      </c>
      <c r="T42" s="28">
        <f t="shared" si="39"/>
        <v>7.5</v>
      </c>
      <c r="U42" s="30">
        <f t="shared" si="40"/>
        <v>92.5</v>
      </c>
    </row>
    <row r="43" spans="1:21" s="7" customFormat="1" ht="37.5" customHeight="1">
      <c r="A43" s="10" t="s">
        <v>14</v>
      </c>
      <c r="B43" s="9">
        <f t="shared" si="29"/>
        <v>39</v>
      </c>
      <c r="C43" s="18">
        <v>4</v>
      </c>
      <c r="D43" s="27">
        <f t="shared" si="30"/>
        <v>10.256410256410257</v>
      </c>
      <c r="E43" s="18">
        <v>15</v>
      </c>
      <c r="F43" s="27">
        <f t="shared" si="31"/>
        <v>38.46153846153846</v>
      </c>
      <c r="G43" s="17">
        <v>17</v>
      </c>
      <c r="H43" s="27">
        <f t="shared" si="32"/>
        <v>43.589743589743591</v>
      </c>
      <c r="I43" s="17">
        <v>3</v>
      </c>
      <c r="J43" s="28">
        <f t="shared" si="33"/>
        <v>7.6923076923076925</v>
      </c>
      <c r="K43" s="30">
        <f t="shared" si="34"/>
        <v>92.307692307692307</v>
      </c>
      <c r="L43" s="31">
        <f t="shared" si="35"/>
        <v>39</v>
      </c>
      <c r="M43" s="18">
        <v>7</v>
      </c>
      <c r="N43" s="27">
        <f t="shared" si="36"/>
        <v>1.7948717948717949</v>
      </c>
      <c r="O43" s="18">
        <v>16</v>
      </c>
      <c r="P43" s="28">
        <f t="shared" si="37"/>
        <v>41.025641025641029</v>
      </c>
      <c r="Q43" s="17">
        <v>14</v>
      </c>
      <c r="R43" s="28">
        <f t="shared" si="38"/>
        <v>35.897435897435898</v>
      </c>
      <c r="S43" s="17">
        <v>2</v>
      </c>
      <c r="T43" s="28">
        <f t="shared" si="39"/>
        <v>5.1282051282051286</v>
      </c>
      <c r="U43" s="30">
        <f t="shared" si="40"/>
        <v>94.871794871794876</v>
      </c>
    </row>
    <row r="44" spans="1:21" s="7" customFormat="1" ht="37.5" customHeight="1">
      <c r="A44" s="10" t="s">
        <v>15</v>
      </c>
      <c r="B44" s="9">
        <f t="shared" si="29"/>
        <v>42</v>
      </c>
      <c r="C44" s="18">
        <v>0</v>
      </c>
      <c r="D44" s="27">
        <f t="shared" si="30"/>
        <v>0</v>
      </c>
      <c r="E44" s="18">
        <v>16</v>
      </c>
      <c r="F44" s="27">
        <f t="shared" si="31"/>
        <v>38.095238095238095</v>
      </c>
      <c r="G44" s="17">
        <v>22</v>
      </c>
      <c r="H44" s="27">
        <f t="shared" si="32"/>
        <v>52.38095238095238</v>
      </c>
      <c r="I44" s="17">
        <v>4</v>
      </c>
      <c r="J44" s="28">
        <f t="shared" si="33"/>
        <v>9.5238095238095237</v>
      </c>
      <c r="K44" s="30">
        <f t="shared" si="34"/>
        <v>90.476190476190482</v>
      </c>
      <c r="L44" s="31">
        <f t="shared" si="35"/>
        <v>42</v>
      </c>
      <c r="M44" s="18">
        <v>5</v>
      </c>
      <c r="N44" s="27">
        <f t="shared" si="36"/>
        <v>1.1904761904761905</v>
      </c>
      <c r="O44" s="18">
        <v>19</v>
      </c>
      <c r="P44" s="28">
        <f t="shared" si="37"/>
        <v>45.238095238095241</v>
      </c>
      <c r="Q44" s="17">
        <v>17</v>
      </c>
      <c r="R44" s="28">
        <f t="shared" si="38"/>
        <v>40.476190476190474</v>
      </c>
      <c r="S44" s="17">
        <v>1</v>
      </c>
      <c r="T44" s="28">
        <f t="shared" si="39"/>
        <v>2.3809523809523809</v>
      </c>
      <c r="U44" s="30">
        <f t="shared" si="40"/>
        <v>97.61904761904762</v>
      </c>
    </row>
    <row r="45" spans="1:21" s="7" customFormat="1" ht="37.5" customHeight="1">
      <c r="A45" s="10" t="s">
        <v>16</v>
      </c>
      <c r="B45" s="9">
        <f t="shared" si="29"/>
        <v>42</v>
      </c>
      <c r="C45" s="18">
        <v>3</v>
      </c>
      <c r="D45" s="27">
        <f t="shared" si="30"/>
        <v>7.1428571428571432</v>
      </c>
      <c r="E45" s="18">
        <v>11</v>
      </c>
      <c r="F45" s="27">
        <f t="shared" si="31"/>
        <v>26.19047619047619</v>
      </c>
      <c r="G45" s="17">
        <v>20</v>
      </c>
      <c r="H45" s="27">
        <f t="shared" si="32"/>
        <v>47.61904761904762</v>
      </c>
      <c r="I45" s="17">
        <v>8</v>
      </c>
      <c r="J45" s="28">
        <f t="shared" si="33"/>
        <v>19.047619047619047</v>
      </c>
      <c r="K45" s="30">
        <f t="shared" si="34"/>
        <v>80.952380952380949</v>
      </c>
      <c r="L45" s="31">
        <f t="shared" si="35"/>
        <v>42</v>
      </c>
      <c r="M45" s="18">
        <v>0</v>
      </c>
      <c r="N45" s="27">
        <f t="shared" si="36"/>
        <v>0</v>
      </c>
      <c r="O45" s="18">
        <v>12</v>
      </c>
      <c r="P45" s="28">
        <f t="shared" si="37"/>
        <v>28.571428571428573</v>
      </c>
      <c r="Q45" s="17">
        <v>22</v>
      </c>
      <c r="R45" s="28">
        <f t="shared" si="38"/>
        <v>52.38095238095238</v>
      </c>
      <c r="S45" s="17">
        <v>8</v>
      </c>
      <c r="T45" s="28">
        <f t="shared" si="39"/>
        <v>19.047619047619047</v>
      </c>
      <c r="U45" s="30">
        <f t="shared" si="40"/>
        <v>80.952380952380949</v>
      </c>
    </row>
    <row r="46" spans="1:21" s="7" customFormat="1" ht="37.5" customHeight="1">
      <c r="A46" s="10" t="s">
        <v>17</v>
      </c>
      <c r="B46" s="9">
        <f t="shared" si="29"/>
        <v>42</v>
      </c>
      <c r="C46" s="18">
        <v>1</v>
      </c>
      <c r="D46" s="27">
        <f t="shared" si="30"/>
        <v>2.3809523809523809</v>
      </c>
      <c r="E46" s="18">
        <v>15</v>
      </c>
      <c r="F46" s="27">
        <f t="shared" si="31"/>
        <v>35.714285714285715</v>
      </c>
      <c r="G46" s="17">
        <v>16</v>
      </c>
      <c r="H46" s="27">
        <f t="shared" si="32"/>
        <v>38.095238095238095</v>
      </c>
      <c r="I46" s="17">
        <v>10</v>
      </c>
      <c r="J46" s="28">
        <f t="shared" si="33"/>
        <v>23.80952380952381</v>
      </c>
      <c r="K46" s="30">
        <f t="shared" si="34"/>
        <v>76.19047619047619</v>
      </c>
      <c r="L46" s="31">
        <f t="shared" si="35"/>
        <v>42</v>
      </c>
      <c r="M46" s="18">
        <v>0</v>
      </c>
      <c r="N46" s="27">
        <f t="shared" si="36"/>
        <v>0</v>
      </c>
      <c r="O46" s="18">
        <v>10</v>
      </c>
      <c r="P46" s="28">
        <f t="shared" si="37"/>
        <v>23.80952380952381</v>
      </c>
      <c r="Q46" s="17">
        <v>20</v>
      </c>
      <c r="R46" s="28">
        <f t="shared" si="38"/>
        <v>47.61904761904762</v>
      </c>
      <c r="S46" s="17">
        <v>12</v>
      </c>
      <c r="T46" s="28">
        <f t="shared" si="39"/>
        <v>28.571428571428573</v>
      </c>
      <c r="U46" s="30">
        <f t="shared" si="40"/>
        <v>71.428571428571431</v>
      </c>
    </row>
    <row r="47" spans="1:21" s="7" customFormat="1" ht="37.5" customHeight="1">
      <c r="A47" s="10" t="s">
        <v>18</v>
      </c>
      <c r="B47" s="9">
        <f t="shared" si="29"/>
        <v>41</v>
      </c>
      <c r="C47" s="18">
        <v>0</v>
      </c>
      <c r="D47" s="27">
        <f t="shared" si="30"/>
        <v>0</v>
      </c>
      <c r="E47" s="18">
        <v>12</v>
      </c>
      <c r="F47" s="27">
        <f t="shared" si="31"/>
        <v>29.26829268292683</v>
      </c>
      <c r="G47" s="17">
        <v>22</v>
      </c>
      <c r="H47" s="27">
        <f t="shared" si="32"/>
        <v>53.658536585365852</v>
      </c>
      <c r="I47" s="17">
        <v>7</v>
      </c>
      <c r="J47" s="28">
        <f t="shared" si="33"/>
        <v>17.073170731707318</v>
      </c>
      <c r="K47" s="30">
        <f t="shared" si="34"/>
        <v>82.926829268292678</v>
      </c>
      <c r="L47" s="31">
        <f t="shared" si="35"/>
        <v>41</v>
      </c>
      <c r="M47" s="18">
        <v>1</v>
      </c>
      <c r="N47" s="27">
        <f t="shared" si="36"/>
        <v>0.24390243902439024</v>
      </c>
      <c r="O47" s="18">
        <v>10</v>
      </c>
      <c r="P47" s="28">
        <f t="shared" si="37"/>
        <v>24.390243902439025</v>
      </c>
      <c r="Q47" s="17">
        <v>17</v>
      </c>
      <c r="R47" s="28">
        <f t="shared" si="38"/>
        <v>41.463414634146339</v>
      </c>
      <c r="S47" s="17">
        <v>13</v>
      </c>
      <c r="T47" s="28">
        <f t="shared" si="39"/>
        <v>31.707317073170731</v>
      </c>
      <c r="U47" s="30">
        <f t="shared" si="40"/>
        <v>68.292682926829272</v>
      </c>
    </row>
    <row r="48" spans="1:21" s="7" customFormat="1" ht="37.5" customHeight="1">
      <c r="A48" s="10" t="s">
        <v>19</v>
      </c>
      <c r="B48" s="9">
        <f t="shared" si="29"/>
        <v>41</v>
      </c>
      <c r="C48" s="18">
        <v>1</v>
      </c>
      <c r="D48" s="27">
        <f t="shared" si="30"/>
        <v>2.4390243902439024</v>
      </c>
      <c r="E48" s="18">
        <v>16</v>
      </c>
      <c r="F48" s="27">
        <f t="shared" si="31"/>
        <v>39.024390243902438</v>
      </c>
      <c r="G48" s="17">
        <v>18</v>
      </c>
      <c r="H48" s="27">
        <f t="shared" si="32"/>
        <v>43.902439024390247</v>
      </c>
      <c r="I48" s="17">
        <v>6</v>
      </c>
      <c r="J48" s="28">
        <f t="shared" si="33"/>
        <v>14.634146341463415</v>
      </c>
      <c r="K48" s="30">
        <f t="shared" si="34"/>
        <v>85.365853658536579</v>
      </c>
      <c r="L48" s="31">
        <f t="shared" si="35"/>
        <v>41</v>
      </c>
      <c r="M48" s="18">
        <v>0</v>
      </c>
      <c r="N48" s="27">
        <f t="shared" si="36"/>
        <v>0</v>
      </c>
      <c r="O48" s="18">
        <v>12</v>
      </c>
      <c r="P48" s="28">
        <f t="shared" si="37"/>
        <v>29.26829268292683</v>
      </c>
      <c r="Q48" s="17">
        <v>25</v>
      </c>
      <c r="R48" s="28">
        <f t="shared" si="38"/>
        <v>60.975609756097562</v>
      </c>
      <c r="S48" s="17">
        <v>4</v>
      </c>
      <c r="T48" s="28">
        <f t="shared" si="39"/>
        <v>9.7560975609756095</v>
      </c>
      <c r="U48" s="30">
        <f t="shared" si="40"/>
        <v>90.243902439024396</v>
      </c>
    </row>
    <row r="49" spans="1:21" s="7" customFormat="1" ht="37.5" customHeight="1">
      <c r="A49" s="10"/>
      <c r="B49" s="9"/>
      <c r="C49" s="18"/>
      <c r="D49" s="27"/>
      <c r="E49" s="18"/>
      <c r="F49" s="27"/>
      <c r="G49" s="17"/>
      <c r="H49" s="27"/>
      <c r="I49" s="17"/>
      <c r="J49" s="28"/>
      <c r="K49" s="30"/>
      <c r="L49" s="31"/>
      <c r="M49" s="18"/>
      <c r="N49" s="27"/>
      <c r="O49" s="18"/>
      <c r="P49" s="28"/>
      <c r="Q49" s="17"/>
      <c r="R49" s="28"/>
      <c r="S49" s="2"/>
      <c r="T49" s="28"/>
      <c r="U49" s="30"/>
    </row>
    <row r="50" spans="1:21" s="1" customFormat="1" ht="30.75" customHeight="1">
      <c r="A50" s="33" t="s">
        <v>52</v>
      </c>
      <c r="B50" s="9">
        <f>SUM(B40:B49)</f>
        <v>374</v>
      </c>
      <c r="C50" s="18">
        <f>SUM(C40:C49)</f>
        <v>65</v>
      </c>
      <c r="D50" s="27">
        <f t="shared" si="30"/>
        <v>17.379679144385026</v>
      </c>
      <c r="E50" s="18">
        <f>SUM(E40:E49)</f>
        <v>137</v>
      </c>
      <c r="F50" s="27">
        <f t="shared" si="31"/>
        <v>36.63101604278075</v>
      </c>
      <c r="G50" s="17">
        <f>SUM(G40:G49)</f>
        <v>133</v>
      </c>
      <c r="H50" s="27">
        <f t="shared" si="32"/>
        <v>35.561497326203209</v>
      </c>
      <c r="I50" s="17">
        <f>SUM(I40:I49)</f>
        <v>39</v>
      </c>
      <c r="J50" s="19">
        <f t="shared" si="33"/>
        <v>10.427807486631016</v>
      </c>
      <c r="K50" s="30">
        <f t="shared" si="34"/>
        <v>89.572192513368989</v>
      </c>
      <c r="L50" s="31">
        <f>SUM(L40:L49)</f>
        <v>374</v>
      </c>
      <c r="M50" s="18">
        <f>SUM(M40:M49)</f>
        <v>51</v>
      </c>
      <c r="N50" s="27">
        <f t="shared" si="36"/>
        <v>1.3636363636363635</v>
      </c>
      <c r="O50" s="18">
        <f>SUM(O40:O49)</f>
        <v>138</v>
      </c>
      <c r="P50" s="28">
        <f t="shared" si="37"/>
        <v>36.898395721925134</v>
      </c>
      <c r="Q50" s="17">
        <f>SUM(Q40:Q49)</f>
        <v>141</v>
      </c>
      <c r="R50" s="28">
        <f t="shared" si="38"/>
        <v>37.700534759358291</v>
      </c>
      <c r="S50" s="2">
        <f>SUM(S40:S49)</f>
        <v>44</v>
      </c>
      <c r="T50" s="28">
        <f t="shared" si="39"/>
        <v>11.764705882352942</v>
      </c>
      <c r="U50" s="30">
        <f t="shared" si="40"/>
        <v>88.235294117647058</v>
      </c>
    </row>
  </sheetData>
  <pageMargins left="0.2" right="0.2" top="0.25" bottom="0.25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Nhulam</dc:creator>
  <cp:lastModifiedBy>Nhulam</cp:lastModifiedBy>
  <cp:lastPrinted>2016-10-31T10:46:50Z</cp:lastPrinted>
  <dcterms:created xsi:type="dcterms:W3CDTF">2016-10-31T07:20:23Z</dcterms:created>
  <dcterms:modified xsi:type="dcterms:W3CDTF">2016-10-31T10:47:13Z</dcterms:modified>
</cp:coreProperties>
</file>